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EAEP_OBJGAS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39" i="1" l="1"/>
  <c r="F39" i="1"/>
  <c r="I38" i="1"/>
  <c r="I40" i="1" s="1"/>
  <c r="H38" i="1"/>
  <c r="H40" i="1" s="1"/>
  <c r="G38" i="1"/>
  <c r="G40" i="1" s="1"/>
  <c r="F38" i="1"/>
  <c r="E38" i="1"/>
  <c r="E40" i="1" s="1"/>
  <c r="J37" i="1"/>
  <c r="F37" i="1"/>
  <c r="J36" i="1"/>
  <c r="F36" i="1"/>
  <c r="J35" i="1"/>
  <c r="F35" i="1"/>
  <c r="I34" i="1"/>
  <c r="H34" i="1"/>
  <c r="J34" i="1" s="1"/>
  <c r="G34" i="1"/>
  <c r="F34" i="1"/>
  <c r="E34" i="1"/>
  <c r="J33" i="1"/>
  <c r="F33" i="1"/>
  <c r="I32" i="1"/>
  <c r="H32" i="1"/>
  <c r="J32" i="1" s="1"/>
  <c r="G32" i="1"/>
  <c r="F32" i="1"/>
  <c r="E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I22" i="1"/>
  <c r="H22" i="1"/>
  <c r="J22" i="1" s="1"/>
  <c r="G22" i="1"/>
  <c r="F22" i="1"/>
  <c r="E22" i="1"/>
  <c r="J21" i="1"/>
  <c r="F21" i="1"/>
  <c r="J20" i="1"/>
  <c r="F20" i="1"/>
  <c r="J19" i="1"/>
  <c r="F19" i="1"/>
  <c r="J18" i="1"/>
  <c r="F18" i="1"/>
  <c r="J17" i="1"/>
  <c r="F17" i="1"/>
  <c r="I16" i="1"/>
  <c r="H16" i="1"/>
  <c r="J16" i="1" s="1"/>
  <c r="G16" i="1"/>
  <c r="F16" i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J9" i="1" s="1"/>
  <c r="G9" i="1"/>
  <c r="F9" i="1"/>
  <c r="E9" i="1"/>
  <c r="B5" i="1"/>
  <c r="B4" i="1"/>
  <c r="J40" i="1" l="1"/>
  <c r="F40" i="1"/>
  <c r="J38" i="1"/>
</calcChain>
</file>

<file path=xl/sharedStrings.xml><?xml version="1.0" encoding="utf-8"?>
<sst xmlns="http://schemas.openxmlformats.org/spreadsheetml/2006/main" count="52" uniqueCount="52">
  <si>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</si>
  <si>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</si>
  <si>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</si>
  <si>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</si>
  <si>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</si>
  <si>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</si>
  <si>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</si>
  <si>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</si>
  <si>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</si>
  <si>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</si>
  <si>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</si>
  <si>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</si>
  <si>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</si>
  <si>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</si>
  <si>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</si>
  <si>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</si>
  <si>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</si>
  <si>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</si>
  <si>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</si>
  <si>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</si>
  <si>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</si>
  <si>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</si>
  <si>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</si>
  <si>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</si>
  <si>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</si>
  <si>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Productos químicos, farmacéuticos y de laboratorio</t>
  </si>
  <si>
    <t>Vestuario, blancos, prendas de protección y artículos deportivos</t>
  </si>
  <si>
    <t>2900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</si>
  <si>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</si>
  <si>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</si>
  <si>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</si>
  <si>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</si>
  <si>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</si>
  <si>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</si>
  <si>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</si>
  <si>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</si>
  <si>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</si>
  <si>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</si>
  <si>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</si>
  <si>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</si>
  <si>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</si>
  <si>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</si>
  <si>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5100</t>
  </si>
  <si>
    <t>Mobiliario y equipo de administración</t>
  </si>
  <si>
    <t>Equipo e instrumental médico y de laboratorio</t>
  </si>
  <si>
    <t>5600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</si>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</sst>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2014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zoomScale="85" zoomScaleNormal="85" workbookViewId="0"/>
  </sheetViews>
  <sheetFormatPr baseColWidth="10" defaultColWidth="9.140625" defaultRowHeight="15"/>
  <cols>
    <col min="1" max="1" width="8" style="20" customWidth="1"/>
    <col min="2" max="3" width="2.5703125" style="3" customWidth="1"/>
    <col min="4" max="4" width="70" style="3" customWidth="1"/>
    <col min="5" max="10" width="17.1406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1">
      <c r="A4" s="1"/>
      <c r="B4" s="7" t="str">
        <f>[1]EAEP_ADMIN!B4</f>
        <v>Del 1 de enero al 31 de diciembre de 2014</v>
      </c>
      <c r="C4" s="8"/>
      <c r="D4" s="8"/>
      <c r="E4" s="8"/>
      <c r="F4" s="8"/>
      <c r="G4" s="8"/>
      <c r="H4" s="8"/>
      <c r="I4" s="8"/>
      <c r="J4" s="9"/>
      <c r="K4" s="2"/>
    </row>
    <row r="5" spans="1:11" ht="15.7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1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39.950000000000003" customHeight="1">
      <c r="A7" s="1"/>
      <c r="B7" s="14" t="s">
        <v>2</v>
      </c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2"/>
    </row>
    <row r="8" spans="1:11" ht="15" customHeight="1">
      <c r="A8" s="1"/>
      <c r="B8" s="16"/>
      <c r="C8" s="17"/>
      <c r="D8" s="18"/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2"/>
    </row>
    <row r="9" spans="1:11" ht="17.100000000000001" customHeight="1">
      <c r="B9" s="21"/>
      <c r="C9" s="22" t="s">
        <v>15</v>
      </c>
      <c r="D9" s="23"/>
      <c r="E9" s="24">
        <f>SUM(E10:E15)</f>
        <v>152387480259</v>
      </c>
      <c r="F9" s="24">
        <f>G9-E9</f>
        <v>-184435324</v>
      </c>
      <c r="G9" s="24">
        <f>SUM(G10:G15)</f>
        <v>152203044935</v>
      </c>
      <c r="H9" s="24">
        <f>SUM(H10:H15)</f>
        <v>151021806377</v>
      </c>
      <c r="I9" s="24">
        <f>SUM(I10:I15)</f>
        <v>152203044935</v>
      </c>
      <c r="J9" s="24">
        <f>G9-H9</f>
        <v>1181238558</v>
      </c>
      <c r="K9" s="2"/>
    </row>
    <row r="10" spans="1:11" ht="17.100000000000001" customHeight="1">
      <c r="A10" s="25">
        <v>1100</v>
      </c>
      <c r="B10" s="21"/>
      <c r="C10" s="2"/>
      <c r="D10" s="26" t="s">
        <v>16</v>
      </c>
      <c r="E10" s="27">
        <v>26179969205</v>
      </c>
      <c r="F10" s="27">
        <f t="shared" ref="F10:F40" si="0">G10-E10</f>
        <v>-2261235408</v>
      </c>
      <c r="G10" s="27">
        <v>23918733797</v>
      </c>
      <c r="H10" s="27">
        <v>24087197697</v>
      </c>
      <c r="I10" s="27">
        <v>23918733845</v>
      </c>
      <c r="J10" s="27">
        <f t="shared" ref="J10:J40" si="1">G10-H10</f>
        <v>-168463900</v>
      </c>
      <c r="K10" s="2"/>
    </row>
    <row r="11" spans="1:11" ht="17.100000000000001" customHeight="1">
      <c r="A11" s="25">
        <v>1200</v>
      </c>
      <c r="B11" s="21"/>
      <c r="C11" s="2"/>
      <c r="D11" s="26" t="s">
        <v>17</v>
      </c>
      <c r="E11" s="27">
        <v>820292940</v>
      </c>
      <c r="F11" s="27">
        <f t="shared" si="0"/>
        <v>1776262208</v>
      </c>
      <c r="G11" s="27">
        <v>2596555148</v>
      </c>
      <c r="H11" s="27">
        <v>2597368175</v>
      </c>
      <c r="I11" s="27">
        <v>2596555182</v>
      </c>
      <c r="J11" s="27">
        <f t="shared" si="1"/>
        <v>-813027</v>
      </c>
      <c r="K11" s="2"/>
    </row>
    <row r="12" spans="1:11" ht="17.100000000000001" customHeight="1">
      <c r="A12" s="25">
        <v>1300</v>
      </c>
      <c r="B12" s="21"/>
      <c r="C12" s="2"/>
      <c r="D12" s="26" t="s">
        <v>18</v>
      </c>
      <c r="E12" s="27">
        <v>18200920905</v>
      </c>
      <c r="F12" s="27">
        <f t="shared" si="0"/>
        <v>-710863368</v>
      </c>
      <c r="G12" s="27">
        <v>17490057537</v>
      </c>
      <c r="H12" s="27">
        <v>17489959485</v>
      </c>
      <c r="I12" s="27">
        <v>17490077431</v>
      </c>
      <c r="J12" s="27">
        <f t="shared" si="1"/>
        <v>98052</v>
      </c>
      <c r="K12" s="2"/>
    </row>
    <row r="13" spans="1:11" ht="17.100000000000001" customHeight="1">
      <c r="A13" s="25">
        <v>1400</v>
      </c>
      <c r="B13" s="21"/>
      <c r="C13" s="2"/>
      <c r="D13" s="26" t="s">
        <v>19</v>
      </c>
      <c r="E13" s="27">
        <v>20002884985</v>
      </c>
      <c r="F13" s="27">
        <f t="shared" si="0"/>
        <v>-943463639</v>
      </c>
      <c r="G13" s="27">
        <v>19059421346</v>
      </c>
      <c r="H13" s="27">
        <v>19175094405</v>
      </c>
      <c r="I13" s="27">
        <v>19059421353</v>
      </c>
      <c r="J13" s="27">
        <f t="shared" si="1"/>
        <v>-115673059</v>
      </c>
      <c r="K13" s="2"/>
    </row>
    <row r="14" spans="1:11" ht="17.100000000000001" customHeight="1">
      <c r="A14" s="25">
        <v>1500</v>
      </c>
      <c r="B14" s="21"/>
      <c r="C14" s="2"/>
      <c r="D14" s="26" t="s">
        <v>20</v>
      </c>
      <c r="E14" s="27">
        <v>86669443526</v>
      </c>
      <c r="F14" s="27">
        <f t="shared" si="0"/>
        <v>-12412591132</v>
      </c>
      <c r="G14" s="27">
        <v>74256852394</v>
      </c>
      <c r="H14" s="27">
        <v>72997714892</v>
      </c>
      <c r="I14" s="27">
        <v>74256852296</v>
      </c>
      <c r="J14" s="27">
        <f t="shared" si="1"/>
        <v>1259137502</v>
      </c>
      <c r="K14" s="2"/>
    </row>
    <row r="15" spans="1:11" ht="17.100000000000001" customHeight="1">
      <c r="A15" s="25">
        <v>1700</v>
      </c>
      <c r="B15" s="21"/>
      <c r="C15" s="2"/>
      <c r="D15" s="26" t="s">
        <v>21</v>
      </c>
      <c r="E15" s="27">
        <v>513968698</v>
      </c>
      <c r="F15" s="27">
        <f t="shared" si="0"/>
        <v>14367456015</v>
      </c>
      <c r="G15" s="27">
        <v>14881424713</v>
      </c>
      <c r="H15" s="27">
        <v>14674471723</v>
      </c>
      <c r="I15" s="27">
        <v>14881404828</v>
      </c>
      <c r="J15" s="27">
        <f t="shared" si="1"/>
        <v>206952990</v>
      </c>
      <c r="K15" s="2"/>
    </row>
    <row r="16" spans="1:11" ht="17.100000000000001" customHeight="1">
      <c r="A16" s="25"/>
      <c r="B16" s="21"/>
      <c r="C16" s="22" t="s">
        <v>22</v>
      </c>
      <c r="D16" s="23"/>
      <c r="E16" s="24">
        <f>SUM(E17:E21)</f>
        <v>50496626750</v>
      </c>
      <c r="F16" s="24">
        <f t="shared" si="0"/>
        <v>-2464917300</v>
      </c>
      <c r="G16" s="24">
        <f>SUM(G17:G21)</f>
        <v>48031709450</v>
      </c>
      <c r="H16" s="24">
        <f>SUM(H17:H21)</f>
        <v>46833091722</v>
      </c>
      <c r="I16" s="24">
        <f>SUM(I17:I21)</f>
        <v>48031709450</v>
      </c>
      <c r="J16" s="24">
        <f t="shared" si="1"/>
        <v>1198617728</v>
      </c>
      <c r="K16" s="2"/>
    </row>
    <row r="17" spans="1:11" ht="17.100000000000001" customHeight="1">
      <c r="A17" s="25">
        <v>2100</v>
      </c>
      <c r="B17" s="21"/>
      <c r="C17" s="2"/>
      <c r="D17" s="26" t="s">
        <v>23</v>
      </c>
      <c r="E17" s="27">
        <v>1989366543</v>
      </c>
      <c r="F17" s="27">
        <f t="shared" si="0"/>
        <v>-249117260</v>
      </c>
      <c r="G17" s="27">
        <v>1740249283</v>
      </c>
      <c r="H17" s="27">
        <v>1623712712</v>
      </c>
      <c r="I17" s="27">
        <v>1740249303</v>
      </c>
      <c r="J17" s="27">
        <f t="shared" si="1"/>
        <v>116536571</v>
      </c>
      <c r="K17" s="2"/>
    </row>
    <row r="18" spans="1:11" ht="17.100000000000001" customHeight="1">
      <c r="A18" s="25">
        <v>2200</v>
      </c>
      <c r="B18" s="21"/>
      <c r="C18" s="2"/>
      <c r="D18" s="26" t="s">
        <v>24</v>
      </c>
      <c r="E18" s="27">
        <v>1848992279</v>
      </c>
      <c r="F18" s="27">
        <f t="shared" si="0"/>
        <v>-76012491</v>
      </c>
      <c r="G18" s="27">
        <v>1772979788</v>
      </c>
      <c r="H18" s="27">
        <v>1724974585</v>
      </c>
      <c r="I18" s="27">
        <v>1772979787</v>
      </c>
      <c r="J18" s="27">
        <f t="shared" si="1"/>
        <v>48005203</v>
      </c>
      <c r="K18" s="2"/>
    </row>
    <row r="19" spans="1:11" ht="17.100000000000001" customHeight="1">
      <c r="A19" s="25">
        <v>2500</v>
      </c>
      <c r="B19" s="21"/>
      <c r="C19" s="2"/>
      <c r="D19" s="26" t="s">
        <v>25</v>
      </c>
      <c r="E19" s="27">
        <v>46238401106</v>
      </c>
      <c r="F19" s="27">
        <f t="shared" si="0"/>
        <v>-2005169667</v>
      </c>
      <c r="G19" s="27">
        <v>44233231439</v>
      </c>
      <c r="H19" s="27">
        <v>43195194217</v>
      </c>
      <c r="I19" s="27">
        <v>44233231425</v>
      </c>
      <c r="J19" s="27">
        <f t="shared" si="1"/>
        <v>1038037222</v>
      </c>
      <c r="K19" s="2"/>
    </row>
    <row r="20" spans="1:11" ht="17.100000000000001" customHeight="1">
      <c r="A20" s="25">
        <v>2700</v>
      </c>
      <c r="B20" s="21"/>
      <c r="C20" s="2"/>
      <c r="D20" s="26" t="s">
        <v>26</v>
      </c>
      <c r="E20" s="27">
        <v>419866822</v>
      </c>
      <c r="F20" s="27">
        <f t="shared" si="0"/>
        <v>-135125273</v>
      </c>
      <c r="G20" s="27">
        <v>284741549</v>
      </c>
      <c r="H20" s="27">
        <v>288702817</v>
      </c>
      <c r="I20" s="27">
        <v>284741544</v>
      </c>
      <c r="J20" s="27">
        <f t="shared" si="1"/>
        <v>-3961268</v>
      </c>
      <c r="K20" s="2"/>
    </row>
    <row r="21" spans="1:11" ht="17.100000000000001" customHeight="1">
      <c r="A21" s="25" t="s">
        <v>27</v>
      </c>
      <c r="B21" s="21"/>
      <c r="C21" s="2"/>
      <c r="D21" s="26" t="s">
        <v>28</v>
      </c>
      <c r="E21" s="27">
        <v>0</v>
      </c>
      <c r="F21" s="27">
        <f t="shared" si="0"/>
        <v>507391</v>
      </c>
      <c r="G21" s="27">
        <v>507391</v>
      </c>
      <c r="H21" s="27">
        <v>507391</v>
      </c>
      <c r="I21" s="27">
        <v>507391</v>
      </c>
      <c r="J21" s="27">
        <f t="shared" si="1"/>
        <v>0</v>
      </c>
      <c r="K21" s="2"/>
    </row>
    <row r="22" spans="1:11" ht="17.100000000000001" customHeight="1">
      <c r="A22" s="25"/>
      <c r="B22" s="21"/>
      <c r="C22" s="22" t="s">
        <v>29</v>
      </c>
      <c r="D22" s="23"/>
      <c r="E22" s="24">
        <f>SUM(E23:E31)</f>
        <v>22092302080</v>
      </c>
      <c r="F22" s="24">
        <f t="shared" si="0"/>
        <v>3421421557</v>
      </c>
      <c r="G22" s="24">
        <f>SUM(G23:G31)</f>
        <v>25513723637</v>
      </c>
      <c r="H22" s="24">
        <f>SUM(H23:H31)</f>
        <v>31056160887</v>
      </c>
      <c r="I22" s="24">
        <f>SUM(I23:I31)</f>
        <v>26038807338</v>
      </c>
      <c r="J22" s="24">
        <f t="shared" si="1"/>
        <v>-5542437250</v>
      </c>
      <c r="K22" s="2"/>
    </row>
    <row r="23" spans="1:11" ht="17.100000000000001" customHeight="1">
      <c r="A23" s="25">
        <v>3100</v>
      </c>
      <c r="B23" s="21"/>
      <c r="C23" s="2"/>
      <c r="D23" s="26" t="s">
        <v>30</v>
      </c>
      <c r="E23" s="27">
        <v>7190948574</v>
      </c>
      <c r="F23" s="27">
        <f t="shared" si="0"/>
        <v>172506067</v>
      </c>
      <c r="G23" s="27">
        <v>7363454641</v>
      </c>
      <c r="H23" s="27">
        <v>6740197569</v>
      </c>
      <c r="I23" s="27">
        <v>7365980126</v>
      </c>
      <c r="J23" s="27">
        <f t="shared" si="1"/>
        <v>623257072</v>
      </c>
      <c r="K23" s="2"/>
    </row>
    <row r="24" spans="1:11" ht="17.100000000000001" customHeight="1">
      <c r="A24" s="25">
        <v>3200</v>
      </c>
      <c r="B24" s="21"/>
      <c r="C24" s="2"/>
      <c r="D24" s="26" t="s">
        <v>31</v>
      </c>
      <c r="E24" s="27">
        <v>905724377</v>
      </c>
      <c r="F24" s="27">
        <f t="shared" si="0"/>
        <v>-482565846</v>
      </c>
      <c r="G24" s="27">
        <v>423158531</v>
      </c>
      <c r="H24" s="27">
        <v>458126930</v>
      </c>
      <c r="I24" s="27">
        <v>423158523</v>
      </c>
      <c r="J24" s="27">
        <f t="shared" si="1"/>
        <v>-34968399</v>
      </c>
      <c r="K24" s="2"/>
    </row>
    <row r="25" spans="1:11" ht="17.100000000000001" customHeight="1">
      <c r="A25" s="25">
        <v>3300</v>
      </c>
      <c r="B25" s="21"/>
      <c r="C25" s="2"/>
      <c r="D25" s="26" t="s">
        <v>32</v>
      </c>
      <c r="E25" s="27">
        <v>12402948412</v>
      </c>
      <c r="F25" s="27">
        <f t="shared" si="0"/>
        <v>2611002805</v>
      </c>
      <c r="G25" s="27">
        <v>15013951217</v>
      </c>
      <c r="H25" s="27">
        <v>14966350677</v>
      </c>
      <c r="I25" s="27">
        <v>15013951211</v>
      </c>
      <c r="J25" s="27">
        <f t="shared" si="1"/>
        <v>47600540</v>
      </c>
      <c r="K25" s="2"/>
    </row>
    <row r="26" spans="1:11" ht="17.100000000000001" customHeight="1">
      <c r="A26" s="25">
        <v>3400</v>
      </c>
      <c r="B26" s="21"/>
      <c r="C26" s="2"/>
      <c r="D26" s="26" t="s">
        <v>33</v>
      </c>
      <c r="E26" s="27">
        <v>1719852009</v>
      </c>
      <c r="F26" s="27">
        <f t="shared" si="0"/>
        <v>-473536891</v>
      </c>
      <c r="G26" s="27">
        <v>1246315118</v>
      </c>
      <c r="H26" s="27">
        <v>1430760623</v>
      </c>
      <c r="I26" s="27">
        <v>1246315113</v>
      </c>
      <c r="J26" s="27">
        <f t="shared" si="1"/>
        <v>-184445505</v>
      </c>
      <c r="K26" s="2"/>
    </row>
    <row r="27" spans="1:11" ht="17.100000000000001" customHeight="1">
      <c r="A27" s="25">
        <v>3500</v>
      </c>
      <c r="B27" s="21"/>
      <c r="C27" s="2"/>
      <c r="D27" s="26" t="s">
        <v>34</v>
      </c>
      <c r="E27" s="27">
        <v>4200449137</v>
      </c>
      <c r="F27" s="27">
        <f t="shared" si="0"/>
        <v>1287103850</v>
      </c>
      <c r="G27" s="27">
        <v>5487552987</v>
      </c>
      <c r="H27" s="27">
        <v>4679619964</v>
      </c>
      <c r="I27" s="27">
        <v>5485027515</v>
      </c>
      <c r="J27" s="27">
        <f t="shared" si="1"/>
        <v>807933023</v>
      </c>
      <c r="K27" s="2"/>
    </row>
    <row r="28" spans="1:11" ht="17.100000000000001" customHeight="1">
      <c r="A28" s="25">
        <v>3600</v>
      </c>
      <c r="B28" s="21"/>
      <c r="C28" s="2"/>
      <c r="D28" s="26" t="s">
        <v>35</v>
      </c>
      <c r="E28" s="27">
        <v>719485825</v>
      </c>
      <c r="F28" s="27">
        <f t="shared" si="0"/>
        <v>39251576</v>
      </c>
      <c r="G28" s="27">
        <v>758737401</v>
      </c>
      <c r="H28" s="27">
        <v>730375422</v>
      </c>
      <c r="I28" s="27">
        <v>758737402</v>
      </c>
      <c r="J28" s="27">
        <f t="shared" si="1"/>
        <v>28361979</v>
      </c>
      <c r="K28" s="2"/>
    </row>
    <row r="29" spans="1:11" ht="17.100000000000001" customHeight="1">
      <c r="A29" s="25">
        <v>3700</v>
      </c>
      <c r="B29" s="21"/>
      <c r="C29" s="2"/>
      <c r="D29" s="26" t="s">
        <v>36</v>
      </c>
      <c r="E29" s="27">
        <v>1456289875</v>
      </c>
      <c r="F29" s="27">
        <f t="shared" si="0"/>
        <v>347943355</v>
      </c>
      <c r="G29" s="27">
        <v>1804233230</v>
      </c>
      <c r="H29" s="27">
        <v>1749176590</v>
      </c>
      <c r="I29" s="27">
        <v>1804233232</v>
      </c>
      <c r="J29" s="27">
        <f t="shared" si="1"/>
        <v>55056640</v>
      </c>
      <c r="K29" s="2"/>
    </row>
    <row r="30" spans="1:11" ht="17.100000000000001" customHeight="1">
      <c r="A30" s="25">
        <v>3800</v>
      </c>
      <c r="B30" s="21"/>
      <c r="C30" s="2"/>
      <c r="D30" s="26" t="s">
        <v>37</v>
      </c>
      <c r="E30" s="27">
        <v>132186849</v>
      </c>
      <c r="F30" s="27">
        <f t="shared" si="0"/>
        <v>-26840385</v>
      </c>
      <c r="G30" s="27">
        <v>105346464</v>
      </c>
      <c r="H30" s="27">
        <v>97540771</v>
      </c>
      <c r="I30" s="27">
        <v>105346462</v>
      </c>
      <c r="J30" s="27">
        <f t="shared" si="1"/>
        <v>7805693</v>
      </c>
      <c r="K30" s="2"/>
    </row>
    <row r="31" spans="1:11" ht="17.100000000000001" customHeight="1">
      <c r="A31" s="25">
        <v>3900</v>
      </c>
      <c r="B31" s="21"/>
      <c r="C31" s="2"/>
      <c r="D31" s="26" t="s">
        <v>38</v>
      </c>
      <c r="E31" s="27">
        <v>-6635582978</v>
      </c>
      <c r="F31" s="27">
        <f t="shared" si="0"/>
        <v>-53442974</v>
      </c>
      <c r="G31" s="27">
        <v>-6689025952</v>
      </c>
      <c r="H31" s="27">
        <v>204012341</v>
      </c>
      <c r="I31" s="27">
        <v>-6163942246</v>
      </c>
      <c r="J31" s="27">
        <f t="shared" si="1"/>
        <v>-6893038293</v>
      </c>
      <c r="K31" s="2"/>
    </row>
    <row r="32" spans="1:11" ht="17.100000000000001" customHeight="1">
      <c r="A32" s="25"/>
      <c r="B32" s="21"/>
      <c r="C32" s="22" t="s">
        <v>39</v>
      </c>
      <c r="D32" s="23"/>
      <c r="E32" s="24">
        <f>SUM(E33:E33)</f>
        <v>247184587000</v>
      </c>
      <c r="F32" s="24">
        <f t="shared" si="0"/>
        <v>4531939247</v>
      </c>
      <c r="G32" s="24">
        <f>SUM(G33:G33)</f>
        <v>251716526247</v>
      </c>
      <c r="H32" s="24">
        <f>SUM(H33:H33)</f>
        <v>249143807702</v>
      </c>
      <c r="I32" s="24">
        <f>SUM(I33:I33)</f>
        <v>251697747548</v>
      </c>
      <c r="J32" s="24">
        <f t="shared" si="1"/>
        <v>2572718545</v>
      </c>
      <c r="K32" s="2"/>
    </row>
    <row r="33" spans="1:11" ht="17.100000000000001" customHeight="1">
      <c r="A33" s="25">
        <v>4500</v>
      </c>
      <c r="B33" s="21"/>
      <c r="C33" s="2"/>
      <c r="D33" s="26" t="s">
        <v>40</v>
      </c>
      <c r="E33" s="27">
        <v>247184587000</v>
      </c>
      <c r="F33" s="27">
        <f t="shared" si="0"/>
        <v>4531939247</v>
      </c>
      <c r="G33" s="27">
        <v>251716526247</v>
      </c>
      <c r="H33" s="27">
        <v>249143807702</v>
      </c>
      <c r="I33" s="27">
        <v>251697747548</v>
      </c>
      <c r="J33" s="27">
        <f t="shared" si="1"/>
        <v>2572718545</v>
      </c>
      <c r="K33" s="2"/>
    </row>
    <row r="34" spans="1:11" ht="17.100000000000001" customHeight="1">
      <c r="A34" s="25"/>
      <c r="B34" s="21"/>
      <c r="C34" s="22" t="s">
        <v>41</v>
      </c>
      <c r="D34" s="23"/>
      <c r="E34" s="24">
        <f>SUM(E35:E37)</f>
        <v>1741413487</v>
      </c>
      <c r="F34" s="24">
        <f t="shared" si="0"/>
        <v>-1125171125</v>
      </c>
      <c r="G34" s="24">
        <f>SUM(G35:G37)</f>
        <v>616242362</v>
      </c>
      <c r="H34" s="24">
        <f>SUM(H35:H37)</f>
        <v>616242363</v>
      </c>
      <c r="I34" s="24">
        <f>SUM(I35:I37)</f>
        <v>616242363</v>
      </c>
      <c r="J34" s="24">
        <f t="shared" si="1"/>
        <v>-1</v>
      </c>
      <c r="K34" s="2"/>
    </row>
    <row r="35" spans="1:11" ht="17.100000000000001" customHeight="1">
      <c r="A35" s="25" t="s">
        <v>42</v>
      </c>
      <c r="B35" s="21"/>
      <c r="C35" s="28"/>
      <c r="D35" s="26" t="s">
        <v>43</v>
      </c>
      <c r="E35" s="27">
        <v>0</v>
      </c>
      <c r="F35" s="27">
        <f t="shared" si="0"/>
        <v>11601764</v>
      </c>
      <c r="G35" s="27">
        <v>11601764</v>
      </c>
      <c r="H35" s="27">
        <v>11601764</v>
      </c>
      <c r="I35" s="27">
        <v>11601764</v>
      </c>
      <c r="J35" s="27">
        <f t="shared" si="1"/>
        <v>0</v>
      </c>
      <c r="K35" s="2"/>
    </row>
    <row r="36" spans="1:11" ht="17.100000000000001" customHeight="1">
      <c r="A36" s="25">
        <v>5300</v>
      </c>
      <c r="B36" s="21"/>
      <c r="C36" s="2"/>
      <c r="D36" s="26" t="s">
        <v>44</v>
      </c>
      <c r="E36" s="27">
        <v>1341413487</v>
      </c>
      <c r="F36" s="27">
        <f t="shared" si="0"/>
        <v>-889417739</v>
      </c>
      <c r="G36" s="27">
        <v>451995748</v>
      </c>
      <c r="H36" s="27">
        <v>451995749</v>
      </c>
      <c r="I36" s="27">
        <v>451995749</v>
      </c>
      <c r="J36" s="27">
        <f t="shared" si="1"/>
        <v>-1</v>
      </c>
      <c r="K36" s="2"/>
    </row>
    <row r="37" spans="1:11" ht="17.100000000000001" customHeight="1">
      <c r="A37" s="25" t="s">
        <v>45</v>
      </c>
      <c r="B37" s="21"/>
      <c r="C37" s="2"/>
      <c r="D37" s="26" t="s">
        <v>46</v>
      </c>
      <c r="E37" s="27">
        <v>400000000</v>
      </c>
      <c r="F37" s="27">
        <f t="shared" si="0"/>
        <v>-247355150</v>
      </c>
      <c r="G37" s="27">
        <v>152644850</v>
      </c>
      <c r="H37" s="27">
        <v>152644850</v>
      </c>
      <c r="I37" s="27">
        <v>152644850</v>
      </c>
      <c r="J37" s="27">
        <f t="shared" si="1"/>
        <v>0</v>
      </c>
      <c r="K37" s="2"/>
    </row>
    <row r="38" spans="1:11" ht="17.100000000000001" customHeight="1">
      <c r="A38" s="25"/>
      <c r="B38" s="21"/>
      <c r="C38" s="22" t="s">
        <v>47</v>
      </c>
      <c r="D38" s="23"/>
      <c r="E38" s="24">
        <f>E39</f>
        <v>3058586513</v>
      </c>
      <c r="F38" s="24">
        <f t="shared" si="0"/>
        <v>-1261932340</v>
      </c>
      <c r="G38" s="24">
        <f>G39</f>
        <v>1796654173</v>
      </c>
      <c r="H38" s="24">
        <f>H39</f>
        <v>1789582572</v>
      </c>
      <c r="I38" s="24">
        <f>I39</f>
        <v>1789582572</v>
      </c>
      <c r="J38" s="24">
        <f t="shared" si="1"/>
        <v>7071601</v>
      </c>
      <c r="K38" s="2"/>
    </row>
    <row r="39" spans="1:11" ht="17.100000000000001" customHeight="1">
      <c r="A39" s="25">
        <v>6200</v>
      </c>
      <c r="B39" s="21"/>
      <c r="C39" s="2"/>
      <c r="D39" s="26" t="s">
        <v>48</v>
      </c>
      <c r="E39" s="27">
        <v>3058586513</v>
      </c>
      <c r="F39" s="27">
        <f t="shared" si="0"/>
        <v>-1261932340</v>
      </c>
      <c r="G39" s="27">
        <v>1796654173</v>
      </c>
      <c r="H39" s="27">
        <v>1789582572</v>
      </c>
      <c r="I39" s="27">
        <v>1789582572</v>
      </c>
      <c r="J39" s="27">
        <f t="shared" si="1"/>
        <v>7071601</v>
      </c>
      <c r="K39" s="2"/>
    </row>
    <row r="40" spans="1:11" ht="21.95" customHeight="1" thickBot="1">
      <c r="A40" s="1"/>
      <c r="B40" s="29" t="s">
        <v>49</v>
      </c>
      <c r="C40" s="30"/>
      <c r="D40" s="31"/>
      <c r="E40" s="32">
        <f>E38+E34+E32+E22+E16+E9</f>
        <v>476960996089</v>
      </c>
      <c r="F40" s="32">
        <f t="shared" si="0"/>
        <v>2916904715</v>
      </c>
      <c r="G40" s="32">
        <f>G38+G34+G32+G22+G16+G9</f>
        <v>479877900804</v>
      </c>
      <c r="H40" s="32">
        <f>H38+H34+H32+H22+H16+H9</f>
        <v>480460691623</v>
      </c>
      <c r="I40" s="32">
        <f>I38+I34+I32+I22+I16+I9</f>
        <v>480377134206</v>
      </c>
      <c r="J40" s="32">
        <f t="shared" si="1"/>
        <v>-582790819</v>
      </c>
      <c r="K40" s="2"/>
    </row>
    <row r="41" spans="1:11" ht="19.5" customHeight="1">
      <c r="A41" s="1"/>
      <c r="B41" s="33" t="s">
        <v>50</v>
      </c>
      <c r="C41" s="33"/>
      <c r="D41" s="33"/>
      <c r="E41" s="33"/>
      <c r="F41" s="33"/>
      <c r="G41" s="33"/>
      <c r="H41" s="33"/>
      <c r="I41" s="33"/>
      <c r="J41" s="33"/>
      <c r="K41" s="2"/>
    </row>
    <row r="42" spans="1:11" ht="41.1" customHeight="1">
      <c r="A42" s="1"/>
      <c r="B42" s="2"/>
      <c r="C42" s="34" t="s">
        <v>51</v>
      </c>
      <c r="D42" s="34"/>
      <c r="E42" s="34"/>
      <c r="F42" s="34"/>
      <c r="G42" s="34"/>
      <c r="H42" s="34"/>
      <c r="I42" s="34"/>
      <c r="J42" s="34"/>
      <c r="K42" s="2"/>
    </row>
    <row r="43" spans="1:11" ht="30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</row>
  </sheetData>
  <mergeCells count="14">
    <mergeCell ref="B41:J41"/>
    <mergeCell ref="C42:J42"/>
    <mergeCell ref="C16:D16"/>
    <mergeCell ref="C22:D22"/>
    <mergeCell ref="C32:D32"/>
    <mergeCell ref="C34:D34"/>
    <mergeCell ref="C38:D38"/>
    <mergeCell ref="B40:D40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5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Yvonn Montiel Gonzalez</dc:creator>
  <cp:lastModifiedBy>Araceli Yvonn Montiel Gonzalez</cp:lastModifiedBy>
  <dcterms:created xsi:type="dcterms:W3CDTF">2019-12-04T19:58:39Z</dcterms:created>
  <dcterms:modified xsi:type="dcterms:W3CDTF">2019-12-04T19:58:47Z</dcterms:modified>
</cp:coreProperties>
</file>